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comments+xml" PartName="/xl/comment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.xml><?xml version="1.0" encoding="utf-8"?>
<comments xmlns="http://schemas.openxmlformats.org/spreadsheetml/2006/main">
  <authors>
    <author/>
  </authors>
  <commentList>
    <comment authorId="0" ref="I40">
      <text>
        <t xml:space="preserve">Reklama i strona docelowa dobrze konwertują na mobile - BINGO, mamy dobry segment.
	-Maciej Loch</t>
      </text>
    </comment>
    <comment authorId="0" ref="E40">
      <text>
        <t xml:space="preserve">Współczynnik konwersji na telefonach komórkowych jest w tym przypadku o wiele wyższy niż na innych urządzeniach - warto się tym zainteresować.
	-Maciej Loch</t>
      </text>
    </comment>
    <comment authorId="0" ref="E11">
      <text>
        <t xml:space="preserve">Dobra baza emailowa, to ludzie, którzy już znają Twoje produkty i usługi. Mało tego - już się przekonali do ich wartości.
	-Maciej Loch</t>
      </text>
    </comment>
    <comment authorId="0" ref="E9">
      <text>
        <t xml:space="preserve">Ciekawa zależność - Reklama 2 konwertuje lepiej, Reklama 1 dostarcza więcej końcowej wartości (ROI).
	-Maciej Loch</t>
      </text>
    </comment>
  </commentList>
</comments>
</file>

<file path=xl/sharedStrings.xml><?xml version="1.0" encoding="utf-8"?>
<sst xmlns="http://schemas.openxmlformats.org/spreadsheetml/2006/main" count="90" uniqueCount="72">
  <si>
    <t xml:space="preserve">Cel: </t>
  </si>
  <si>
    <t>Szacunkowa wartość:</t>
  </si>
  <si>
    <t>Waluta</t>
  </si>
  <si>
    <t>Wysłanie formularza (lead)</t>
  </si>
  <si>
    <t>zł</t>
  </si>
  <si>
    <t>Zawsze staraj się szacować wartość celu. Pozwoli Ci to lepiej optymalizować kampanię w przyszłości.</t>
  </si>
  <si>
    <t>Ogólna analiza akcji marketingowej</t>
  </si>
  <si>
    <t>Reklama internetowa (pozyskanie uwagi)</t>
  </si>
  <si>
    <t>Landing Page</t>
  </si>
  <si>
    <t>Strona po konwersji</t>
  </si>
  <si>
    <t>ROI (Zwrot z inwestycji w zł)</t>
  </si>
  <si>
    <t>Wnioski</t>
  </si>
  <si>
    <t>Nazwa</t>
  </si>
  <si>
    <t>Widziało</t>
  </si>
  <si>
    <t>Klik</t>
  </si>
  <si>
    <t>Koszt  za klik(zł)</t>
  </si>
  <si>
    <t>Konwersja (Klik / Widziało)</t>
  </si>
  <si>
    <t>Odwiedziny</t>
  </si>
  <si>
    <t>Klik w CTA</t>
  </si>
  <si>
    <t>Konwersja (Odwiedziny / Klik w CTA)</t>
  </si>
  <si>
    <t>Koszt reklamy (Koszt za Klik * Ilość Klików)</t>
  </si>
  <si>
    <t>Przychód (Wartość celu*Odwiedziny str. po kon.)</t>
  </si>
  <si>
    <t>ROI (Przychód / Koszt reklamy)</t>
  </si>
  <si>
    <t>Reklama 1</t>
  </si>
  <si>
    <t>Dobry punkt wyjściowy, wydatki na inwestycję i przychód wyzerowały się (zwrot 1:1). Po przpeorwadzeniu optymalizacji segment może przynosić zyski</t>
  </si>
  <si>
    <t>Reklama 2</t>
  </si>
  <si>
    <t>Pomimo ładnej konwersji na reklamie, koszty okazały się znacznie większe niż przychód. Reklama wymaga sporej optymalizacji lub trzeba z niej zrezygnować całkowicie</t>
  </si>
  <si>
    <t>Mailing</t>
  </si>
  <si>
    <t>Dobra baza mailingowa z dopasowaną do niej ofertą, zwrot inwestycji okazał się znaczny. Warto rozwijać ten segment w kolejnych kampaniach</t>
  </si>
  <si>
    <t>Social media (np twitter)</t>
  </si>
  <si>
    <t>Ciężko oszacować koszt działań w social media. Z odpowiednim zaangażowaniem w reklamę może to w przyszłości być kanał porównywalny wynikami do wysyłki email</t>
  </si>
  <si>
    <t>W sumie (wartości uśrednione)</t>
  </si>
  <si>
    <t>Ogólnie nastąpił zwrot inwestycji, jednak największe przychody przyniósł mailing. Gdyby nie mailing, przychód byłby nieznaczny i ledwo pokryłby poniesione wydatki na reklamy</t>
  </si>
  <si>
    <t>Tutaj wpisz ile osób widziało reklamę / emaila.</t>
  </si>
  <si>
    <t>Tutaj wpisujesz ilość kliknięć w daną reklamę. Pamiętaj o tym aby mieć tylko jeden przycisk w jednej reklamie.</t>
  </si>
  <si>
    <t>Oszacuj sobie koszt za kliknięcie w reklamę. Nie musisz mieć dokładnych wyliczeń na początku. Zawsze możesz to potem dopracować.</t>
  </si>
  <si>
    <t>Stosunek ilości kliknięć do ilości wyświetleń. Daje Ci to pogląd na skuteczność samej reklamy.</t>
  </si>
  <si>
    <t>Tutaj wpisz ile osób faktycznie dotarło na landing page. Często zdarza się tak, że jest inna ilość osób, które kliknęły w reklamę. Jeśli różnica wynosi więcej niż 10% - może to sygnalizować jakiś problem (warto zbadać przyczynę).</t>
  </si>
  <si>
    <t>Warto jest mierzyć ilość kliknięć w CTA. Daje to możliwość identyfikacji problemów między stroną docelową a stroną po konwersji.</t>
  </si>
  <si>
    <t>To jest miejsce, które pokazuje faktyczną konwersję akcji marketingowej. Wpisz tutaj ile osób faktycznie dotarło do strony po konwersji. Jeśli jest duża różnica pomiędzy kliknięciem w przycisk a wizytą na stronie po konwersji - szukaj przyczyny problemu.</t>
  </si>
  <si>
    <t>Tutaj możesz policzyć współczynnik konwersji swojej strony docelowej. Jak widać na przykładzie - konwersja może być bardzo różna dla różnych grup docelowych.</t>
  </si>
  <si>
    <t>Wpisz tutaj całkowity koszt reklamy (kiedy nie możesz dać dokładnego kosztu - szacuj).</t>
  </si>
  <si>
    <t>Tutaj zobaczysz szacunkowy przychód z reklamy.</t>
  </si>
  <si>
    <t>ROI - bardzo ciekawa metryka. Zazwyczaj wszyscy początkowi marketerzy patrzą na współczynniki konwersji, a to na podstawie ROI powinno się podejmować decyzję na temat tego czy reklama jest skuteczna. W tym przykładzie widać, że reklamy które miały bardzo dobry współczynnik konwersji nie zawsze są opłacalne.</t>
  </si>
  <si>
    <t>Po analizie ogólnej, możesz przejść do segmentacji. (tutaj przykładowy podział na ruch z urządzeń mobilnych dla Reklamy 1)</t>
  </si>
  <si>
    <t>Reklama 1 - telefony komórkowe</t>
  </si>
  <si>
    <t>BINGO - Mamy dobry segment dla tej reklamy - osoby wchodzące z telefonów komórkowych o wiele częściej korzystają z oferty i dla nich reklama jest opłacalna.</t>
  </si>
  <si>
    <t>Reklama 1 - tablety</t>
  </si>
  <si>
    <t>Wynik zgodny z globalymi trendami - za mało jest wejść z tabletów aby mieć jakiekolwiek dobre wnioski.</t>
  </si>
  <si>
    <t>Reklama 1 - komputery</t>
  </si>
  <si>
    <t>Reklama w przypadku osób korzystających z komputerów okazała się nieskuteczna i nieopłacalna. Trzeba sprawdzić co się stało i albo nanieść poprawki albo wykluczyć segment użądzeń typu desktop.</t>
  </si>
  <si>
    <t>Ten przykład pokazuje, że warto jest analizować poszczególne segmenty.</t>
  </si>
  <si>
    <t>Propozycje innych segmentów:</t>
  </si>
  <si>
    <t>Przykłady grup</t>
  </si>
  <si>
    <t>System operacyjny</t>
  </si>
  <si>
    <t>Windows</t>
  </si>
  <si>
    <t>Linux</t>
  </si>
  <si>
    <t>Mac OS</t>
  </si>
  <si>
    <t>IOS</t>
  </si>
  <si>
    <t>Android</t>
  </si>
  <si>
    <t>Windows Mobile</t>
  </si>
  <si>
    <t>Źródło pozyskania</t>
  </si>
  <si>
    <t>Facebook Ads</t>
  </si>
  <si>
    <t>Google AdWords</t>
  </si>
  <si>
    <t>Twitter</t>
  </si>
  <si>
    <t>Forum</t>
  </si>
  <si>
    <t>Facebook Post</t>
  </si>
  <si>
    <t>Google Organic</t>
  </si>
  <si>
    <t>Położenie geograficzne</t>
  </si>
  <si>
    <t>Okolice Katowic</t>
  </si>
  <si>
    <t>Okolice Warszawy</t>
  </si>
  <si>
    <t>Okolice Poznania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</si>
</sst>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color rgb="FF000000"/>
      <name val="Arial"/>
    </font>
    <font>
      <b/>
    </font>
    <font>
      <sz val="14.0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1" fillId="2" fontId="1" numFmtId="0" xfId="0" applyAlignment="1" applyBorder="1" applyFill="1" applyFont="1">
      <alignment/>
    </xf>
    <xf borderId="1" fillId="2" fontId="1" numFmtId="0" xfId="0" applyAlignment="1" applyBorder="1" applyFont="1">
      <alignment wrapText="1"/>
    </xf>
    <xf borderId="1" fillId="3" fontId="2" numFmtId="0" xfId="0" applyAlignment="1" applyBorder="1" applyFill="1" applyFont="1">
      <alignment/>
    </xf>
    <xf borderId="1" fillId="0" fontId="3" numFmtId="0" xfId="0" applyAlignment="1" applyBorder="1" applyFont="1">
      <alignment/>
    </xf>
    <xf borderId="0" fillId="0" fontId="1" numFmtId="0" xfId="0" applyAlignment="1" applyFont="1">
      <alignment wrapText="1"/>
    </xf>
    <xf borderId="0" fillId="0" fontId="4" numFmtId="0" xfId="0" applyAlignment="1" applyFont="1">
      <alignment/>
    </xf>
    <xf borderId="2" fillId="3" fontId="1" numFmtId="0" xfId="0" applyBorder="1" applyFont="1"/>
    <xf borderId="3" fillId="4" fontId="1" numFmtId="0" xfId="0" applyAlignment="1" applyBorder="1" applyFill="1" applyFont="1">
      <alignment/>
    </xf>
    <xf borderId="3" fillId="0" fontId="1" numFmtId="0" xfId="0" applyBorder="1" applyFont="1"/>
    <xf borderId="4" fillId="0" fontId="1" numFmtId="0" xfId="0" applyBorder="1" applyFont="1"/>
    <xf borderId="5" fillId="4" fontId="1" numFmtId="0" xfId="0" applyAlignment="1" applyBorder="1" applyFont="1">
      <alignment/>
    </xf>
    <xf borderId="5" fillId="2" fontId="1" numFmtId="0" xfId="0" applyAlignment="1" applyBorder="1" applyFont="1">
      <alignment/>
    </xf>
    <xf borderId="1" fillId="0" fontId="1" numFmtId="0" xfId="0" applyAlignment="1" applyBorder="1" applyFont="1">
      <alignment wrapText="1"/>
    </xf>
    <xf borderId="1" fillId="0" fontId="3" numFmtId="0" xfId="0" applyAlignment="1" applyBorder="1" applyFont="1">
      <alignment wrapText="1"/>
    </xf>
    <xf borderId="5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1" fillId="0" fontId="1" numFmtId="4" xfId="0" applyAlignment="1" applyBorder="1" applyFont="1" applyNumberFormat="1">
      <alignment/>
    </xf>
    <xf borderId="1" fillId="2" fontId="1" numFmtId="10" xfId="0" applyBorder="1" applyFont="1" applyNumberFormat="1"/>
    <xf borderId="1" fillId="0" fontId="1" numFmtId="10" xfId="0" applyBorder="1" applyFont="1" applyNumberFormat="1"/>
    <xf borderId="1" fillId="0" fontId="1" numFmtId="0" xfId="0" applyBorder="1" applyFont="1"/>
    <xf borderId="1" fillId="5" fontId="1" numFmtId="2" xfId="0" applyBorder="1" applyFill="1" applyFont="1" applyNumberFormat="1"/>
    <xf borderId="1" fillId="6" fontId="1" numFmtId="2" xfId="0" applyBorder="1" applyFill="1" applyFont="1" applyNumberFormat="1"/>
    <xf borderId="1" fillId="7" fontId="1" numFmtId="10" xfId="0" applyBorder="1" applyFill="1" applyFont="1" applyNumberFormat="1"/>
    <xf borderId="1" fillId="4" fontId="1" numFmtId="2" xfId="0" applyBorder="1" applyFont="1" applyNumberFormat="1"/>
    <xf borderId="1" fillId="0" fontId="1" numFmtId="4" xfId="0" applyBorder="1" applyFont="1" applyNumberFormat="1"/>
    <xf borderId="1" fillId="0" fontId="1" numFmtId="2" xfId="0" applyBorder="1" applyFont="1" applyNumberFormat="1"/>
    <xf borderId="0" fillId="0" fontId="1" numFmtId="0" xfId="0" applyAlignment="1" applyFont="1">
      <alignment/>
    </xf>
    <xf borderId="0" fillId="0" fontId="1" numFmtId="0" xfId="0" applyAlignment="1" applyFont="1">
      <alignment vertical="top" wrapText="1"/>
    </xf>
    <xf borderId="6" fillId="0" fontId="1" numFmtId="0" xfId="0" applyAlignment="1" applyBorder="1" applyFont="1">
      <alignment wrapText="1"/>
    </xf>
    <xf borderId="6" fillId="0" fontId="3" numFmtId="0" xfId="0" applyAlignment="1" applyBorder="1" applyFont="1">
      <alignment wrapText="1"/>
    </xf>
    <xf borderId="1" fillId="0" fontId="1" numFmtId="10" xfId="0" applyAlignment="1" applyBorder="1" applyFont="1" applyNumberFormat="1">
      <alignment/>
    </xf>
    <xf borderId="0" fillId="0" fontId="1" numFmtId="4" xfId="0" applyAlignment="1" applyFont="1" applyNumberFormat="1">
      <alignment/>
    </xf>
    <xf borderId="0" fillId="0" fontId="1" numFmtId="10" xfId="0" applyFont="1" applyNumberFormat="1"/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comments" Target="../comments.xml"/><Relationship Id="rId2" Type="http://schemas.openxmlformats.org/officeDocument/2006/relationships/drawing" Target="../drawings/worksheetdrawing.xml"/><Relationship Id="rId3" Type="http://schemas.openxmlformats.org/officeDocument/2006/relationships/vmlDrawing" Target="../drawings/vmlDrawing.v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9.14"/>
    <col customWidth="1" min="2" max="2" width="14.86"/>
    <col customWidth="1" min="4" max="4" width="18.43"/>
    <col customWidth="1" min="5" max="5" width="17.43"/>
    <col customWidth="1" min="8" max="8" width="19.0"/>
    <col customWidth="1" min="9" max="9" width="17.86"/>
    <col customWidth="1" min="10" max="10" width="20.57"/>
    <col customWidth="1" min="11" max="11" width="19.43"/>
    <col customWidth="1" min="12" max="12" width="19.57"/>
  </cols>
  <sheetData>
    <row r="1">
      <c r="A1" s="1" t="s">
        <v>0</v>
      </c>
      <c r="B1" s="2" t="s">
        <v>1</v>
      </c>
      <c r="C1" s="1" t="s">
        <v>2</v>
      </c>
    </row>
    <row r="2">
      <c r="A2" s="3" t="s">
        <v>3</v>
      </c>
      <c r="B2" s="4">
        <v>10.0</v>
      </c>
      <c r="C2" s="4" t="s">
        <v>4</v>
      </c>
      <c r="D2" s="5" t="s">
        <v>5</v>
      </c>
    </row>
    <row r="6">
      <c r="A6" s="6" t="s">
        <v>6</v>
      </c>
    </row>
    <row r="7">
      <c r="A7" s="7"/>
      <c r="B7" s="8" t="s">
        <v>7</v>
      </c>
      <c r="C7" s="9"/>
      <c r="D7" s="9"/>
      <c r="E7" s="10"/>
      <c r="F7" s="11" t="s">
        <v>8</v>
      </c>
      <c r="G7" s="10"/>
      <c r="H7" s="11" t="s">
        <v>9</v>
      </c>
      <c r="I7" s="10"/>
      <c r="J7" s="11" t="s">
        <v>10</v>
      </c>
      <c r="K7" s="9"/>
      <c r="L7" s="10"/>
      <c r="M7" s="12" t="s">
        <v>11</v>
      </c>
      <c r="N7" s="9"/>
      <c r="O7" s="9"/>
      <c r="P7" s="9"/>
      <c r="Q7" s="9"/>
      <c r="R7" s="9"/>
      <c r="S7" s="9"/>
      <c r="T7" s="9"/>
      <c r="U7" s="9"/>
      <c r="V7" s="9"/>
      <c r="W7" s="10"/>
    </row>
    <row r="8">
      <c r="A8" s="13" t="s">
        <v>12</v>
      </c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17</v>
      </c>
      <c r="I8" s="13" t="s">
        <v>19</v>
      </c>
      <c r="J8" s="13" t="s">
        <v>20</v>
      </c>
      <c r="K8" s="13" t="s">
        <v>21</v>
      </c>
      <c r="L8" s="14" t="s">
        <v>22</v>
      </c>
      <c r="M8" s="15"/>
      <c r="N8" s="9"/>
      <c r="O8" s="9"/>
      <c r="P8" s="9"/>
      <c r="Q8" s="9"/>
      <c r="R8" s="9"/>
      <c r="S8" s="9"/>
      <c r="T8" s="9"/>
      <c r="U8" s="9"/>
      <c r="V8" s="9"/>
      <c r="W8" s="10"/>
    </row>
    <row r="9">
      <c r="A9" s="16" t="s">
        <v>23</v>
      </c>
      <c r="B9" s="16">
        <v>8000.0</v>
      </c>
      <c r="C9" s="16">
        <v>200.0</v>
      </c>
      <c r="D9" s="17">
        <v>0.5</v>
      </c>
      <c r="E9" s="18" t="str">
        <f t="shared" ref="E9:E13" si="1">C9/B9</f>
        <v>2.50%</v>
      </c>
      <c r="F9" s="16">
        <v>198.0</v>
      </c>
      <c r="G9" s="16">
        <v>10.0</v>
      </c>
      <c r="H9" s="16">
        <v>10.0</v>
      </c>
      <c r="I9" s="19" t="str">
        <f t="shared" ref="I9:I13" si="2">H9/F9</f>
        <v>5.05%</v>
      </c>
      <c r="J9" s="20" t="str">
        <f t="shared" ref="J9:J13" si="3">C9*D9</f>
        <v>100</v>
      </c>
      <c r="K9" s="20" t="str">
        <f t="shared" ref="K9:K13" si="4">$B$2*H9</f>
        <v>100</v>
      </c>
      <c r="L9" s="21" t="str">
        <f t="shared" ref="L9:L13" si="5">K9/J9</f>
        <v>1.00</v>
      </c>
      <c r="M9" s="15" t="s">
        <v>24</v>
      </c>
      <c r="N9" s="9"/>
      <c r="O9" s="9"/>
      <c r="P9" s="9"/>
      <c r="Q9" s="9"/>
      <c r="R9" s="9"/>
      <c r="S9" s="9"/>
      <c r="T9" s="9"/>
      <c r="U9" s="9"/>
      <c r="V9" s="9"/>
      <c r="W9" s="10"/>
    </row>
    <row r="10">
      <c r="A10" s="16" t="s">
        <v>25</v>
      </c>
      <c r="B10" s="16">
        <v>9000.0</v>
      </c>
      <c r="C10" s="16">
        <v>400.0</v>
      </c>
      <c r="D10" s="17">
        <v>0.8</v>
      </c>
      <c r="E10" s="18" t="str">
        <f t="shared" si="1"/>
        <v>4.44%</v>
      </c>
      <c r="F10" s="16">
        <v>400.0</v>
      </c>
      <c r="G10" s="16">
        <v>19.0</v>
      </c>
      <c r="H10" s="16">
        <v>18.0</v>
      </c>
      <c r="I10" s="19" t="str">
        <f t="shared" si="2"/>
        <v>4.50%</v>
      </c>
      <c r="J10" s="20" t="str">
        <f t="shared" si="3"/>
        <v>320</v>
      </c>
      <c r="K10" s="20" t="str">
        <f t="shared" si="4"/>
        <v>180</v>
      </c>
      <c r="L10" s="22" t="str">
        <f t="shared" si="5"/>
        <v>0.56</v>
      </c>
      <c r="M10" s="15" t="s">
        <v>26</v>
      </c>
      <c r="N10" s="9"/>
      <c r="O10" s="9"/>
      <c r="P10" s="9"/>
      <c r="Q10" s="9"/>
      <c r="R10" s="9"/>
      <c r="S10" s="9"/>
      <c r="T10" s="9"/>
      <c r="U10" s="9"/>
      <c r="V10" s="9"/>
      <c r="W10" s="10"/>
    </row>
    <row r="11">
      <c r="A11" s="16" t="s">
        <v>27</v>
      </c>
      <c r="B11" s="16">
        <v>3000.0</v>
      </c>
      <c r="C11" s="16">
        <v>400.0</v>
      </c>
      <c r="D11" s="17">
        <v>0.3</v>
      </c>
      <c r="E11" s="23" t="str">
        <f t="shared" si="1"/>
        <v>13.33%</v>
      </c>
      <c r="F11" s="16">
        <v>390.0</v>
      </c>
      <c r="G11" s="16">
        <v>80.0</v>
      </c>
      <c r="H11" s="16">
        <v>79.0</v>
      </c>
      <c r="I11" s="19" t="str">
        <f t="shared" si="2"/>
        <v>20.26%</v>
      </c>
      <c r="J11" s="20" t="str">
        <f t="shared" si="3"/>
        <v>120</v>
      </c>
      <c r="K11" s="20" t="str">
        <f t="shared" si="4"/>
        <v>790</v>
      </c>
      <c r="L11" s="24" t="str">
        <f t="shared" si="5"/>
        <v>6.58</v>
      </c>
      <c r="M11" s="15" t="s">
        <v>28</v>
      </c>
      <c r="N11" s="9"/>
      <c r="O11" s="9"/>
      <c r="P11" s="9"/>
      <c r="Q11" s="9"/>
      <c r="R11" s="9"/>
      <c r="S11" s="9"/>
      <c r="T11" s="9"/>
      <c r="U11" s="9"/>
      <c r="V11" s="9"/>
      <c r="W11" s="10"/>
    </row>
    <row r="12">
      <c r="A12" s="16" t="s">
        <v>29</v>
      </c>
      <c r="B12" s="16">
        <v>5000.0</v>
      </c>
      <c r="C12" s="16">
        <v>200.0</v>
      </c>
      <c r="D12" s="17">
        <v>0.2</v>
      </c>
      <c r="E12" s="19" t="str">
        <f t="shared" si="1"/>
        <v>4.00%</v>
      </c>
      <c r="F12" s="16">
        <v>195.0</v>
      </c>
      <c r="G12" s="16">
        <v>11.0</v>
      </c>
      <c r="H12" s="16">
        <v>11.0</v>
      </c>
      <c r="I12" s="19" t="str">
        <f t="shared" si="2"/>
        <v>5.64%</v>
      </c>
      <c r="J12" s="20" t="str">
        <f t="shared" si="3"/>
        <v>40</v>
      </c>
      <c r="K12" s="20" t="str">
        <f t="shared" si="4"/>
        <v>110</v>
      </c>
      <c r="L12" s="24" t="str">
        <f t="shared" si="5"/>
        <v>2.75</v>
      </c>
      <c r="M12" s="15" t="s">
        <v>30</v>
      </c>
      <c r="N12" s="9"/>
      <c r="O12" s="9"/>
      <c r="P12" s="9"/>
      <c r="Q12" s="9"/>
      <c r="R12" s="9"/>
      <c r="S12" s="9"/>
      <c r="T12" s="9"/>
      <c r="U12" s="9"/>
      <c r="V12" s="9"/>
      <c r="W12" s="10"/>
    </row>
    <row r="13">
      <c r="A13" s="16" t="s">
        <v>31</v>
      </c>
      <c r="B13" s="20" t="str">
        <f t="shared" ref="B13:C13" si="6">SUM(B9:B12)</f>
        <v>25000</v>
      </c>
      <c r="C13" s="20" t="str">
        <f t="shared" si="6"/>
        <v>1200</v>
      </c>
      <c r="D13" s="25" t="str">
        <f>AVERAGE(D9:D12)</f>
        <v>0.45</v>
      </c>
      <c r="E13" s="19" t="str">
        <f t="shared" si="1"/>
        <v>4.80%</v>
      </c>
      <c r="F13" s="20" t="str">
        <f t="shared" ref="F13:H13" si="7">SUM(F9:F12)</f>
        <v>1183</v>
      </c>
      <c r="G13" s="20" t="str">
        <f t="shared" si="7"/>
        <v>120</v>
      </c>
      <c r="H13" s="20" t="str">
        <f t="shared" si="7"/>
        <v>118</v>
      </c>
      <c r="I13" s="19" t="str">
        <f t="shared" si="2"/>
        <v>9.97%</v>
      </c>
      <c r="J13" s="20" t="str">
        <f t="shared" si="3"/>
        <v>540</v>
      </c>
      <c r="K13" s="20" t="str">
        <f t="shared" si="4"/>
        <v>1180</v>
      </c>
      <c r="L13" s="26" t="str">
        <f t="shared" si="5"/>
        <v>2.19</v>
      </c>
      <c r="M13" s="15" t="s">
        <v>32</v>
      </c>
      <c r="N13" s="9"/>
      <c r="O13" s="9"/>
      <c r="P13" s="9"/>
      <c r="Q13" s="9"/>
      <c r="R13" s="9"/>
      <c r="S13" s="9"/>
      <c r="T13" s="9"/>
      <c r="U13" s="9"/>
      <c r="V13" s="9"/>
      <c r="W13" s="10"/>
    </row>
    <row r="16">
      <c r="A16" s="27"/>
      <c r="B16" s="28" t="s">
        <v>33</v>
      </c>
      <c r="C16" s="28" t="s">
        <v>34</v>
      </c>
      <c r="D16" s="28" t="s">
        <v>35</v>
      </c>
      <c r="E16" s="28" t="s">
        <v>36</v>
      </c>
      <c r="F16" s="28" t="s">
        <v>37</v>
      </c>
      <c r="G16" s="28" t="s">
        <v>38</v>
      </c>
      <c r="H16" s="28" t="s">
        <v>39</v>
      </c>
      <c r="I16" s="28" t="s">
        <v>40</v>
      </c>
      <c r="J16" s="28" t="s">
        <v>41</v>
      </c>
      <c r="K16" s="28" t="s">
        <v>42</v>
      </c>
      <c r="L16" s="28" t="s">
        <v>43</v>
      </c>
    </row>
    <row r="18">
      <c r="A18" s="27"/>
    </row>
    <row r="19">
      <c r="A19" s="27"/>
    </row>
    <row r="20">
      <c r="A20" s="27"/>
    </row>
    <row r="21">
      <c r="A21" s="27"/>
    </row>
    <row r="22">
      <c r="A22" s="27"/>
    </row>
    <row r="23">
      <c r="A23" s="27"/>
    </row>
    <row r="37">
      <c r="A37" s="6" t="s">
        <v>44</v>
      </c>
    </row>
    <row r="38">
      <c r="A38" s="7"/>
      <c r="B38" s="8" t="s">
        <v>7</v>
      </c>
      <c r="C38" s="9"/>
      <c r="D38" s="9"/>
      <c r="E38" s="10"/>
      <c r="F38" s="11" t="s">
        <v>8</v>
      </c>
      <c r="G38" s="10"/>
      <c r="H38" s="11" t="s">
        <v>9</v>
      </c>
      <c r="I38" s="10"/>
      <c r="J38" s="11" t="s">
        <v>10</v>
      </c>
      <c r="K38" s="9"/>
      <c r="L38" s="10"/>
      <c r="M38" s="12" t="s">
        <v>11</v>
      </c>
      <c r="N38" s="9"/>
      <c r="O38" s="9"/>
      <c r="P38" s="9"/>
      <c r="Q38" s="9"/>
      <c r="R38" s="9"/>
      <c r="S38" s="9"/>
      <c r="T38" s="9"/>
      <c r="U38" s="9"/>
      <c r="V38" s="9"/>
      <c r="W38" s="10"/>
    </row>
    <row r="39">
      <c r="A39" s="13" t="s">
        <v>12</v>
      </c>
      <c r="B39" s="29" t="s">
        <v>13</v>
      </c>
      <c r="C39" s="29" t="s">
        <v>14</v>
      </c>
      <c r="D39" s="29" t="s">
        <v>15</v>
      </c>
      <c r="E39" s="29" t="s">
        <v>16</v>
      </c>
      <c r="F39" s="29" t="s">
        <v>17</v>
      </c>
      <c r="G39" s="29" t="s">
        <v>18</v>
      </c>
      <c r="H39" s="29" t="s">
        <v>17</v>
      </c>
      <c r="I39" s="29" t="s">
        <v>19</v>
      </c>
      <c r="J39" s="29" t="s">
        <v>20</v>
      </c>
      <c r="K39" s="29" t="s">
        <v>21</v>
      </c>
      <c r="L39" s="30" t="s">
        <v>22</v>
      </c>
      <c r="M39" s="15"/>
      <c r="N39" s="9"/>
      <c r="O39" s="9"/>
      <c r="P39" s="9"/>
      <c r="Q39" s="9"/>
      <c r="R39" s="9"/>
      <c r="S39" s="9"/>
      <c r="T39" s="9"/>
      <c r="U39" s="9"/>
      <c r="V39" s="9"/>
      <c r="W39" s="10"/>
    </row>
    <row r="40">
      <c r="A40" s="15" t="s">
        <v>45</v>
      </c>
      <c r="B40" s="16">
        <v>2500.0</v>
      </c>
      <c r="C40" s="16">
        <v>120.0</v>
      </c>
      <c r="D40" s="17">
        <v>0.5</v>
      </c>
      <c r="E40" s="23" t="str">
        <f t="shared" ref="E40:E42" si="8">C40/B40</f>
        <v>4.80%</v>
      </c>
      <c r="F40" s="16">
        <v>119.0</v>
      </c>
      <c r="G40" s="16">
        <v>8.0</v>
      </c>
      <c r="H40" s="16">
        <v>8.0</v>
      </c>
      <c r="I40" s="23" t="str">
        <f t="shared" ref="I40:I43" si="9">H40/F40</f>
        <v>6.72%</v>
      </c>
      <c r="J40" s="20" t="str">
        <f t="shared" ref="J40:J43" si="10">C40*D40</f>
        <v>60</v>
      </c>
      <c r="K40" s="20" t="str">
        <f t="shared" ref="K40:K43" si="11">$B$2*H40</f>
        <v>80</v>
      </c>
      <c r="L40" s="24" t="str">
        <f t="shared" ref="L40:L43" si="12">K40/J40</f>
        <v>1.33</v>
      </c>
      <c r="M40" s="15" t="s">
        <v>46</v>
      </c>
      <c r="N40" s="9"/>
      <c r="O40" s="9"/>
      <c r="P40" s="9"/>
      <c r="Q40" s="9"/>
      <c r="R40" s="9"/>
      <c r="S40" s="9"/>
      <c r="T40" s="9"/>
      <c r="U40" s="9"/>
      <c r="V40" s="9"/>
      <c r="W40" s="10"/>
    </row>
    <row r="41">
      <c r="A41" s="15" t="s">
        <v>47</v>
      </c>
      <c r="B41" s="16">
        <v>1500.0</v>
      </c>
      <c r="C41" s="16">
        <v>10.0</v>
      </c>
      <c r="D41" s="17">
        <v>0.5</v>
      </c>
      <c r="E41" s="19" t="str">
        <f t="shared" si="8"/>
        <v>0.67%</v>
      </c>
      <c r="F41" s="16">
        <v>10.0</v>
      </c>
      <c r="G41" s="16">
        <v>0.0</v>
      </c>
      <c r="H41" s="16">
        <v>0.0</v>
      </c>
      <c r="I41" s="19" t="str">
        <f t="shared" si="9"/>
        <v>0.00%</v>
      </c>
      <c r="J41" s="20" t="str">
        <f t="shared" si="10"/>
        <v>5</v>
      </c>
      <c r="K41" s="20" t="str">
        <f t="shared" si="11"/>
        <v>0</v>
      </c>
      <c r="L41" s="22" t="str">
        <f t="shared" si="12"/>
        <v>0.00</v>
      </c>
      <c r="M41" s="15" t="s">
        <v>48</v>
      </c>
      <c r="N41" s="9"/>
      <c r="O41" s="9"/>
      <c r="P41" s="9"/>
      <c r="Q41" s="9"/>
      <c r="R41" s="9"/>
      <c r="S41" s="9"/>
      <c r="T41" s="9"/>
      <c r="U41" s="9"/>
      <c r="V41" s="9"/>
      <c r="W41" s="10"/>
    </row>
    <row r="42">
      <c r="A42" s="15" t="s">
        <v>49</v>
      </c>
      <c r="B42" s="16">
        <v>4000.0</v>
      </c>
      <c r="C42" s="16">
        <v>70.0</v>
      </c>
      <c r="D42" s="17">
        <v>0.5</v>
      </c>
      <c r="E42" s="19" t="str">
        <f t="shared" si="8"/>
        <v>1.75%</v>
      </c>
      <c r="F42" s="16">
        <v>69.0</v>
      </c>
      <c r="G42" s="16">
        <v>2.0</v>
      </c>
      <c r="H42" s="16">
        <v>2.0</v>
      </c>
      <c r="I42" s="19" t="str">
        <f t="shared" si="9"/>
        <v>2.90%</v>
      </c>
      <c r="J42" s="20" t="str">
        <f t="shared" si="10"/>
        <v>35</v>
      </c>
      <c r="K42" s="20" t="str">
        <f t="shared" si="11"/>
        <v>20</v>
      </c>
      <c r="L42" s="22" t="str">
        <f t="shared" si="12"/>
        <v>0.57</v>
      </c>
      <c r="M42" s="15" t="s">
        <v>50</v>
      </c>
      <c r="N42" s="9"/>
      <c r="O42" s="9"/>
      <c r="P42" s="9"/>
      <c r="Q42" s="9"/>
      <c r="R42" s="9"/>
      <c r="S42" s="9"/>
      <c r="T42" s="9"/>
      <c r="U42" s="9"/>
      <c r="V42" s="9"/>
      <c r="W42" s="10"/>
    </row>
    <row r="43">
      <c r="B43" s="16" t="str">
        <f t="shared" ref="B43:C43" si="13">SUM(B40:B42)</f>
        <v>8000</v>
      </c>
      <c r="C43" s="16" t="str">
        <f t="shared" si="13"/>
        <v>200</v>
      </c>
      <c r="D43" s="17" t="str">
        <f t="shared" ref="D43:E43" si="14">AVERAGE(D40:D42)</f>
        <v>0.50</v>
      </c>
      <c r="E43" s="31" t="str">
        <f t="shared" si="14"/>
        <v>2.41%</v>
      </c>
      <c r="F43" s="16" t="str">
        <f t="shared" ref="F43:H43" si="15">SUM(F40:F42)</f>
        <v>198</v>
      </c>
      <c r="G43" s="16" t="str">
        <f t="shared" si="15"/>
        <v>10</v>
      </c>
      <c r="H43" s="16" t="str">
        <f t="shared" si="15"/>
        <v>10</v>
      </c>
      <c r="I43" s="19" t="str">
        <f t="shared" si="9"/>
        <v>5.05%</v>
      </c>
      <c r="J43" s="20" t="str">
        <f t="shared" si="10"/>
        <v>100</v>
      </c>
      <c r="K43" s="20" t="str">
        <f t="shared" si="11"/>
        <v>100</v>
      </c>
      <c r="L43" s="26" t="str">
        <f t="shared" si="12"/>
        <v>1.00</v>
      </c>
      <c r="M43" s="15" t="s">
        <v>51</v>
      </c>
      <c r="N43" s="9"/>
      <c r="O43" s="9"/>
      <c r="P43" s="9"/>
      <c r="Q43" s="9"/>
      <c r="R43" s="9"/>
      <c r="S43" s="9"/>
      <c r="T43" s="9"/>
      <c r="U43" s="9"/>
      <c r="V43" s="9"/>
      <c r="W43" s="10"/>
    </row>
    <row r="44">
      <c r="B44" s="27"/>
      <c r="C44" s="27"/>
      <c r="D44" s="32"/>
      <c r="E44" s="33"/>
      <c r="F44" s="27"/>
      <c r="G44" s="27"/>
      <c r="H44" s="27"/>
      <c r="I44" s="33"/>
      <c r="L44" s="34"/>
      <c r="M44" s="27"/>
    </row>
    <row r="47">
      <c r="A47" s="27" t="s">
        <v>52</v>
      </c>
      <c r="B47" s="27" t="s">
        <v>53</v>
      </c>
    </row>
    <row r="48">
      <c r="A48" s="27" t="s">
        <v>54</v>
      </c>
      <c r="B48" s="27" t="s">
        <v>55</v>
      </c>
      <c r="C48" s="27" t="s">
        <v>56</v>
      </c>
      <c r="D48" s="27" t="s">
        <v>57</v>
      </c>
      <c r="E48" s="27" t="s">
        <v>58</v>
      </c>
      <c r="F48" s="27" t="s">
        <v>59</v>
      </c>
      <c r="G48" s="27" t="s">
        <v>60</v>
      </c>
    </row>
    <row r="49">
      <c r="A49" s="27" t="s">
        <v>61</v>
      </c>
      <c r="B49" s="27" t="s">
        <v>62</v>
      </c>
      <c r="C49" s="27" t="s">
        <v>63</v>
      </c>
      <c r="D49" s="27" t="s">
        <v>64</v>
      </c>
      <c r="E49" s="27" t="s">
        <v>65</v>
      </c>
      <c r="F49" s="27" t="s">
        <v>66</v>
      </c>
      <c r="G49" s="27" t="s">
        <v>67</v>
      </c>
    </row>
    <row r="50">
      <c r="A50" s="27" t="s">
        <v>68</v>
      </c>
      <c r="B50" s="27" t="s">
        <v>69</v>
      </c>
      <c r="C50" s="27" t="s">
        <v>70</v>
      </c>
      <c r="D50" s="27" t="s">
        <v>71</v>
      </c>
    </row>
  </sheetData>
  <mergeCells count="36">
    <mergeCell ref="F38:G38"/>
    <mergeCell ref="B16:B35"/>
    <mergeCell ref="B38:E38"/>
    <mergeCell ref="C16:C35"/>
    <mergeCell ref="D16:D35"/>
    <mergeCell ref="G16:G35"/>
    <mergeCell ref="F16:F35"/>
    <mergeCell ref="E16:E35"/>
    <mergeCell ref="K16:K35"/>
    <mergeCell ref="L16:L35"/>
    <mergeCell ref="M43:W43"/>
    <mergeCell ref="M42:W42"/>
    <mergeCell ref="M44:W44"/>
    <mergeCell ref="M39:W39"/>
    <mergeCell ref="M40:W40"/>
    <mergeCell ref="M41:W41"/>
    <mergeCell ref="H38:I38"/>
    <mergeCell ref="J38:L38"/>
    <mergeCell ref="A37:L37"/>
    <mergeCell ref="H7:I7"/>
    <mergeCell ref="M38:W38"/>
    <mergeCell ref="M10:W10"/>
    <mergeCell ref="M11:W11"/>
    <mergeCell ref="I16:I35"/>
    <mergeCell ref="J16:J35"/>
    <mergeCell ref="M13:W13"/>
    <mergeCell ref="H16:H35"/>
    <mergeCell ref="B7:E7"/>
    <mergeCell ref="F7:G7"/>
    <mergeCell ref="M7:W7"/>
    <mergeCell ref="M8:W8"/>
    <mergeCell ref="M12:W12"/>
    <mergeCell ref="A6:L6"/>
    <mergeCell ref="J7:L7"/>
    <mergeCell ref="M9:W9"/>
    <mergeCell ref="D2:H3"/>
  </mergeCells>
  <drawing r:id="rId2"/>
  <legacyDrawing r:id="rId3"/>
</worksheet>
</file>